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G39" i="4" l="1"/>
  <c r="F39" i="4"/>
  <c r="D39" i="4"/>
  <c r="C39" i="4"/>
  <c r="H38" i="4"/>
  <c r="E38" i="4"/>
  <c r="H37" i="4"/>
  <c r="G37" i="4"/>
  <c r="F37" i="4"/>
  <c r="E37" i="4"/>
  <c r="D37" i="4"/>
  <c r="C37" i="4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31" i="4" l="1"/>
  <c r="E39" i="4" s="1"/>
  <c r="H31" i="4"/>
  <c r="H39" i="4" s="1"/>
  <c r="E16" i="4"/>
  <c r="H16" i="4"/>
</calcChain>
</file>

<file path=xl/sharedStrings.xml><?xml version="1.0" encoding="utf-8"?>
<sst xmlns="http://schemas.openxmlformats.org/spreadsheetml/2006/main" count="104" uniqueCount="56">
  <si>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</si>
  <si>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</si>
  <si>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</si>
  <si>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</si>
  <si>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</si>
  <si>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</si>
  <si>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</si>
  <si>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</si>
  <si>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</si>
  <si>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</si>
  <si>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</si>
  <si>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</si>
  <si>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</si>
  <si>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</si>
  <si>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</si>
  <si>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</si>
  <si>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</si>
  <si>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</si>
  <si>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</si>
  <si>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</si>
  <si>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</si>
  <si>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</si>
  <si>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</si>
  <si>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</si>
  <si>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</si>
  <si>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</si>
  <si>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</si>
  <si>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</si>
  <si>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</si>
  <si>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</si>
  <si>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</si>
  <si>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</si>
  <si>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</si>
  <si>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</si>
  <si>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</si>
  <si>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</si>
  <si>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</si>
  <si>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</si>
  <si>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</si>
  <si>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</si>
  <si>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</si>
  <si>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</si>
  <si>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</si>
  <si>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</si>
  <si>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</si>
  <si>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</si>
  <si>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</si>
  <si>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</si>
  <si>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</si>
  <si>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INSTITUTO PARA LAS PERSONSA CON DISCAPACIDAD SALAMANCA
ESTADO ANALÍTICO DE INGRESOS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</si>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</sst>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activeCell="A52" sqref="A1:H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3" t="s">
        <v>49</v>
      </c>
      <c r="B1" s="54"/>
      <c r="C1" s="54"/>
      <c r="D1" s="54"/>
      <c r="E1" s="54"/>
      <c r="F1" s="54"/>
      <c r="G1" s="54"/>
      <c r="H1" s="55"/>
    </row>
    <row r="2" spans="1:9" s="3" customFormat="1" x14ac:dyDescent="0.2">
      <c r="A2" s="56" t="s">
        <v>14</v>
      </c>
      <c r="B2" s="57"/>
      <c r="C2" s="54" t="s">
        <v>22</v>
      </c>
      <c r="D2" s="54"/>
      <c r="E2" s="54"/>
      <c r="F2" s="54"/>
      <c r="G2" s="54"/>
      <c r="H2" s="62" t="s">
        <v>19</v>
      </c>
    </row>
    <row r="3" spans="1:9" s="1" customFormat="1" ht="24.95" customHeight="1" x14ac:dyDescent="0.2">
      <c r="A3" s="58"/>
      <c r="B3" s="5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3"/>
    </row>
    <row r="4" spans="1:9" s="1" customFormat="1" x14ac:dyDescent="0.2">
      <c r="A4" s="60"/>
      <c r="B4" s="6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38.950000000000003</v>
      </c>
      <c r="G9" s="22">
        <v>18.93</v>
      </c>
      <c r="H9" s="22">
        <f t="shared" si="1"/>
        <v>18.93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788500</v>
      </c>
      <c r="D11" s="22">
        <v>0</v>
      </c>
      <c r="E11" s="22">
        <f t="shared" si="2"/>
        <v>788500</v>
      </c>
      <c r="F11" s="22">
        <v>388499</v>
      </c>
      <c r="G11" s="22">
        <v>308382</v>
      </c>
      <c r="H11" s="22">
        <f t="shared" si="3"/>
        <v>-480118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4820900</v>
      </c>
      <c r="D13" s="22">
        <v>0</v>
      </c>
      <c r="E13" s="22">
        <f t="shared" si="2"/>
        <v>4820900</v>
      </c>
      <c r="F13" s="22">
        <v>2400000</v>
      </c>
      <c r="G13" s="22">
        <v>1600000</v>
      </c>
      <c r="H13" s="22">
        <f t="shared" si="3"/>
        <v>-3220900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5609400</v>
      </c>
      <c r="D16" s="23">
        <f t="shared" ref="D16:H16" si="6">SUM(D5:D14)</f>
        <v>0</v>
      </c>
      <c r="E16" s="23">
        <f t="shared" si="6"/>
        <v>5609400</v>
      </c>
      <c r="F16" s="23">
        <f t="shared" si="6"/>
        <v>2788537.95</v>
      </c>
      <c r="G16" s="11">
        <f t="shared" si="6"/>
        <v>1908400.93</v>
      </c>
      <c r="H16" s="12">
        <f t="shared" si="6"/>
        <v>-3700999.07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4" t="s">
        <v>23</v>
      </c>
      <c r="B18" s="65"/>
      <c r="C18" s="54" t="s">
        <v>22</v>
      </c>
      <c r="D18" s="54"/>
      <c r="E18" s="54"/>
      <c r="F18" s="54"/>
      <c r="G18" s="54"/>
      <c r="H18" s="62" t="s">
        <v>19</v>
      </c>
      <c r="I18" s="45" t="s">
        <v>46</v>
      </c>
    </row>
    <row r="19" spans="1:9" ht="22.5" x14ac:dyDescent="0.2">
      <c r="A19" s="66"/>
      <c r="B19" s="67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3"/>
      <c r="I19" s="45" t="s">
        <v>46</v>
      </c>
    </row>
    <row r="20" spans="1:9" x14ac:dyDescent="0.2">
      <c r="A20" s="68"/>
      <c r="B20" s="69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1" t="s">
        <v>48</v>
      </c>
      <c r="B31" s="52"/>
      <c r="C31" s="26">
        <f t="shared" ref="C31:H31" si="14">SUM(C32:C35)</f>
        <v>5609400</v>
      </c>
      <c r="D31" s="26">
        <f t="shared" si="14"/>
        <v>0</v>
      </c>
      <c r="E31" s="26">
        <f t="shared" si="14"/>
        <v>5609400</v>
      </c>
      <c r="F31" s="26">
        <f t="shared" si="14"/>
        <v>2788537.95</v>
      </c>
      <c r="G31" s="26">
        <f t="shared" si="14"/>
        <v>1908400.93</v>
      </c>
      <c r="H31" s="26">
        <f t="shared" si="14"/>
        <v>-3700999.07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38.950000000000003</v>
      </c>
      <c r="G33" s="25">
        <v>18.93</v>
      </c>
      <c r="H33" s="25">
        <f t="shared" ref="H33:H34" si="15">G33-C33</f>
        <v>18.93</v>
      </c>
      <c r="I33" s="45" t="s">
        <v>40</v>
      </c>
    </row>
    <row r="34" spans="1:9" x14ac:dyDescent="0.2">
      <c r="A34" s="16"/>
      <c r="B34" s="17" t="s">
        <v>32</v>
      </c>
      <c r="C34" s="25">
        <v>788500</v>
      </c>
      <c r="D34" s="25">
        <v>0</v>
      </c>
      <c r="E34" s="25">
        <f>C34+D34</f>
        <v>788500</v>
      </c>
      <c r="F34" s="25">
        <v>388499</v>
      </c>
      <c r="G34" s="25">
        <v>308382</v>
      </c>
      <c r="H34" s="25">
        <f t="shared" si="15"/>
        <v>-480118</v>
      </c>
      <c r="I34" s="45" t="s">
        <v>42</v>
      </c>
    </row>
    <row r="35" spans="1:9" ht="22.5" x14ac:dyDescent="0.2">
      <c r="A35" s="16"/>
      <c r="B35" s="17" t="s">
        <v>26</v>
      </c>
      <c r="C35" s="25">
        <v>4820900</v>
      </c>
      <c r="D35" s="25">
        <v>0</v>
      </c>
      <c r="E35" s="25">
        <f>C35+D35</f>
        <v>4820900</v>
      </c>
      <c r="F35" s="25">
        <v>2400000</v>
      </c>
      <c r="G35" s="25">
        <v>1600000</v>
      </c>
      <c r="H35" s="25">
        <f t="shared" ref="H35" si="16">G35-C35</f>
        <v>-3220900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5609400</v>
      </c>
      <c r="D39" s="23">
        <f t="shared" ref="D39:H39" si="18">SUM(D37+D31+D21)</f>
        <v>0</v>
      </c>
      <c r="E39" s="23">
        <f t="shared" si="18"/>
        <v>5609400</v>
      </c>
      <c r="F39" s="23">
        <f t="shared" si="18"/>
        <v>2788537.95</v>
      </c>
      <c r="G39" s="23">
        <f t="shared" si="18"/>
        <v>1908400.93</v>
      </c>
      <c r="H39" s="12">
        <f t="shared" si="18"/>
        <v>-3700999.07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50" t="s">
        <v>36</v>
      </c>
      <c r="C44" s="50"/>
      <c r="D44" s="50"/>
      <c r="E44" s="50"/>
      <c r="F44" s="50"/>
      <c r="G44" s="50"/>
      <c r="H44" s="50"/>
    </row>
    <row r="47" spans="1:9" x14ac:dyDescent="0.2">
      <c r="B47" s="46" t="s">
        <v>50</v>
      </c>
      <c r="C47" s="47" t="s">
        <v>51</v>
      </c>
    </row>
    <row r="48" spans="1:9" x14ac:dyDescent="0.2">
      <c r="B48" s="48"/>
      <c r="C48" s="49"/>
    </row>
    <row r="49" spans="2:3" x14ac:dyDescent="0.2">
      <c r="B49" s="48"/>
      <c r="C49" s="49"/>
    </row>
    <row r="50" spans="2:3" x14ac:dyDescent="0.2">
      <c r="B50" s="46" t="s">
        <v>52</v>
      </c>
      <c r="C50" s="47" t="s">
        <v>53</v>
      </c>
    </row>
    <row r="51" spans="2:3" x14ac:dyDescent="0.2">
      <c r="B51" s="46" t="s">
        <v>54</v>
      </c>
      <c r="C51" s="47" t="s">
        <v>55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INSADIS2</cp:lastModifiedBy>
  <cp:lastPrinted>2021-07-14T14:56:31Z</cp:lastPrinted>
  <dcterms:created xsi:type="dcterms:W3CDTF">2012-12-11T20:48:19Z</dcterms:created>
  <dcterms:modified xsi:type="dcterms:W3CDTF">2021-07-14T14:56:53Z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